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VIOS-NAS\VI_OS_Docs\Mario Plantak\Informacija o trošenju sredstava\Transparentnost-siječanj 2026\"/>
    </mc:Choice>
  </mc:AlternateContent>
  <xr:revisionPtr revIDLastSave="0" documentId="13_ncr:1_{FA69C97D-61F1-4057-B1D5-E184CDD2F939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IJEČANJ 2026" sheetId="9" r:id="rId1"/>
  </sheets>
  <definedNames>
    <definedName name="_xlnm._FilterDatabase" localSheetId="0" hidden="1">'SIJEČANJ 2026'!$A$9:$H$9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9" l="1"/>
  <c r="H44" i="9"/>
  <c r="H46" i="9"/>
  <c r="H11" i="9" l="1"/>
  <c r="H15" i="9"/>
  <c r="H36" i="9"/>
  <c r="H26" i="9" l="1"/>
  <c r="H25" i="9"/>
</calcChain>
</file>

<file path=xl/sharedStrings.xml><?xml version="1.0" encoding="utf-8"?>
<sst xmlns="http://schemas.openxmlformats.org/spreadsheetml/2006/main" count="152" uniqueCount="91">
  <si>
    <t>Iznos</t>
  </si>
  <si>
    <t>ZAGREB</t>
  </si>
  <si>
    <t>ZAPOSLENICI</t>
  </si>
  <si>
    <t>3231 USLUGE TELEFONA, POŠTE I PRIJEVOZA</t>
  </si>
  <si>
    <t>Naziv primatelja</t>
  </si>
  <si>
    <t>OIB primatelja</t>
  </si>
  <si>
    <t>Sjedište primatelja</t>
  </si>
  <si>
    <t>Vrsta rashoda i izdatka</t>
  </si>
  <si>
    <t>3113 PLAĆE ZA PREKOVREMENI RAD</t>
  </si>
  <si>
    <t>3121 OSTALI RASHODI ZA ZAPOSLENE</t>
  </si>
  <si>
    <t>3221 UREDSKI MATERIJAL I OSTALI MATERIJALNI RASHODI</t>
  </si>
  <si>
    <t>3224 MATERIJAL I DIJELOVI ZA TEKUĆE I INVESTICIJSKO ODRŽAVANJE</t>
  </si>
  <si>
    <t>Naziv ustanove: VI. OSNOVNA ŠKOLA VARAŽDIN</t>
  </si>
  <si>
    <t>Adresa: Ulica Dimitrije Demetra 2</t>
  </si>
  <si>
    <t>T: Telefonski broj: 042/206-300</t>
  </si>
  <si>
    <t>E-pošta: ured@os-sesta-vz.skole.hr</t>
  </si>
  <si>
    <t>Poštanski broj i grad: 42000 Varaždin</t>
  </si>
  <si>
    <t>F: Broj faksa: 042/260-343</t>
  </si>
  <si>
    <t>Web-mjesto: http://os-sesta-vz.skole.hr/</t>
  </si>
  <si>
    <t>Redni broj</t>
  </si>
  <si>
    <t>Datum isplate</t>
  </si>
  <si>
    <t>Svrha isplate</t>
  </si>
  <si>
    <t>KONZUM plus d.o.o.</t>
  </si>
  <si>
    <t>DRŽAVNI PRORAČUN REPUBLIKE HRVATSKE</t>
  </si>
  <si>
    <t>BAUHAUS-ZAGREB, k.d.</t>
  </si>
  <si>
    <t>FRIGO &amp; CO. D.O.O.</t>
  </si>
  <si>
    <t>VARAŽDIN</t>
  </si>
  <si>
    <t>3222 MATERIJAL I SIROVINE</t>
  </si>
  <si>
    <t>STRUČNO USAVRŠAVANJE NASTAVNIKA</t>
  </si>
  <si>
    <t>LJEKARNA SALUS</t>
  </si>
  <si>
    <t>FINANCIRANJE MATERIJALNIH RASHODA</t>
  </si>
  <si>
    <t>HP-HRVATSKA POŠTA DD</t>
  </si>
  <si>
    <t>BESPLATNI TOPLI OBROK</t>
  </si>
  <si>
    <t>3214 OSTALE NAKNADE TROŠKOVA ZAPOSLENIMA</t>
  </si>
  <si>
    <t>TEDI POSLOVANJE D.O.O.</t>
  </si>
  <si>
    <t>05614216244</t>
  </si>
  <si>
    <t>04020846922</t>
  </si>
  <si>
    <t>VITOS D.O.O.</t>
  </si>
  <si>
    <t>17365305988</t>
  </si>
  <si>
    <t>OFFERTISSIMA D.O.O.</t>
  </si>
  <si>
    <t>00643859701</t>
  </si>
  <si>
    <t>3111 PLAĆE ZA REDOVAN RAD</t>
  </si>
  <si>
    <t>PLAĆE ZA DJELATNIKE OSNOVNIH ŠKOLA IZ DRŽAVNOG PRORAČUNA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</si>
  <si>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</si>
  <si>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</si>
  <si>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</si>
  <si>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</si>
  <si>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INFORMACIJA O TROŠENJU SREDSTAVA *</t>
  </si>
  <si>
    <t>SVETA NEDELJA</t>
  </si>
  <si>
    <t>https://transparentni.varazdin.hr/</t>
  </si>
  <si>
    <t>3211 SLUŽBENA PUTOVANJA</t>
  </si>
  <si>
    <t>KRIŽEVCI</t>
  </si>
  <si>
    <t>KTC d.d.</t>
  </si>
  <si>
    <t>95970838122</t>
  </si>
  <si>
    <t>DODATNE I DOPUNSKE AKTIVNOSTI</t>
  </si>
  <si>
    <t>LIDL HRVATSKA d.o.o k.d.</t>
  </si>
  <si>
    <t>66089976432</t>
  </si>
  <si>
    <t>VELIKA GORICA</t>
  </si>
  <si>
    <t>3225 SITNI INVENTAR</t>
  </si>
  <si>
    <t>TEKSTIL-KA d.o.o.</t>
  </si>
  <si>
    <t>93221233774</t>
  </si>
  <si>
    <t>KOPRIVNICA</t>
  </si>
  <si>
    <t>BELAJ d.o.o.</t>
  </si>
  <si>
    <t>74006494666</t>
  </si>
  <si>
    <t>ŠKOLSKE MANIFESTACIJE I OSTALI PROGRAMI</t>
  </si>
  <si>
    <t>3213 STRUČNO USAVRŠAVANJE ZAPOSLENIKA</t>
  </si>
  <si>
    <t>PROJEKT MOBILNOSTI - KA121</t>
  </si>
  <si>
    <t>DONJA ZELINA</t>
  </si>
  <si>
    <t>3236 OBVEZNI I PREVENTIVNI ZDRAVSTVENI PREGLED</t>
  </si>
  <si>
    <t>NATALIJA HRANJEC</t>
  </si>
  <si>
    <t>MIHAELA VRBNJAK GRĐAN</t>
  </si>
  <si>
    <t>* Informacija sadrži isplate iz blagajne ustanove, isplate Ministarstva znanosti, obrazovanja i mladih za plaće, ostala materijalna prava i naknade za nezapošljavanje osoba sa invaliditetom te ostale isplate sa računa ustanove koje nisu objavljene na poveznici (uvid u podatke riznice osnivača Grada Varaždina):</t>
  </si>
  <si>
    <t>3239 OSTALE NESPOMENUTE USLUGE</t>
  </si>
  <si>
    <t>SPEC. ORD. OBITELJSKE MEDICINE DIANA CAREVIĆ</t>
  </si>
  <si>
    <t>71740336644</t>
  </si>
  <si>
    <t>IVANEC</t>
  </si>
  <si>
    <t>POMOĆNICI U NASTAVI U  OŠ</t>
  </si>
  <si>
    <t>IVERPAN d.o.o.</t>
  </si>
  <si>
    <t>79423686094</t>
  </si>
  <si>
    <t>EUROSPIN HRVATSKA d.o.o.</t>
  </si>
  <si>
    <t>62357811032</t>
  </si>
  <si>
    <t>BENEFIT SYSTEMS d.o.o. (MultiSport)</t>
  </si>
  <si>
    <t>57845277445</t>
  </si>
  <si>
    <t>(3239 OSTALE NESPOMENUTE USLUGE) - REFUNDACIJA ZAPOSLENIKA</t>
  </si>
  <si>
    <t>Mucciacito, S.L.U.</t>
  </si>
  <si>
    <t>San Cristóbal de La Laguna, Tenerife</t>
  </si>
  <si>
    <t>B38937447, E10279001</t>
  </si>
  <si>
    <t>Siječanj 2026.g.</t>
  </si>
  <si>
    <t>UKUPNO ISPLAĆENO</t>
  </si>
  <si>
    <t>KOREKCIJE (refundacije)</t>
  </si>
  <si>
    <t>UKUPNO TROŠAK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</si>
</sst>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_ ;\-#,##0.00\ 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Arial"/>
      <family val="2"/>
      <charset val="23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3" borderId="3" applyNumberFormat="0" applyAlignment="0" applyProtection="0"/>
    <xf numFmtId="0" fontId="6" fillId="2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4" applyNumberFormat="0" applyAlignment="0" applyProtection="0"/>
    <xf numFmtId="0" fontId="20" fillId="9" borderId="5" applyNumberFormat="0" applyAlignment="0" applyProtection="0"/>
    <xf numFmtId="0" fontId="21" fillId="9" borderId="4" applyNumberFormat="0" applyAlignment="0" applyProtection="0"/>
    <xf numFmtId="0" fontId="22" fillId="0" borderId="6" applyNumberFormat="0" applyFill="0" applyAlignment="0" applyProtection="0"/>
    <xf numFmtId="0" fontId="23" fillId="10" borderId="7" applyNumberFormat="0" applyAlignment="0" applyProtection="0"/>
    <xf numFmtId="0" fontId="15" fillId="11" borderId="8" applyNumberFormat="0" applyFont="0" applyAlignment="0" applyProtection="0"/>
    <xf numFmtId="0" fontId="24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6" fillId="2" borderId="0" xfId="7" applyAlignment="1" applyProtection="1">
      <alignment vertical="top" wrapText="1"/>
    </xf>
    <xf numFmtId="0" fontId="4" fillId="0" borderId="0" xfId="0" applyFont="1" applyBorder="1" applyAlignment="1">
      <alignment horizontal="center" vertical="center"/>
    </xf>
    <xf numFmtId="0" fontId="26" fillId="2" borderId="1" xfId="7" applyFont="1" applyBorder="1" applyAlignment="1">
      <alignment horizontal="left" vertical="center" wrapText="1"/>
    </xf>
    <xf numFmtId="0" fontId="26" fillId="2" borderId="0" xfId="7" applyFont="1" applyAlignment="1">
      <alignment horizontal="left" vertical="center" wrapText="1"/>
    </xf>
    <xf numFmtId="0" fontId="26" fillId="2" borderId="1" xfId="7" applyFont="1" applyBorder="1" applyAlignment="1">
      <alignment vertical="center"/>
    </xf>
    <xf numFmtId="0" fontId="26" fillId="2" borderId="0" xfId="7" applyFont="1" applyAlignment="1">
      <alignment vertical="center"/>
    </xf>
    <xf numFmtId="0" fontId="9" fillId="0" borderId="10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/>
    </xf>
    <xf numFmtId="0" fontId="9" fillId="0" borderId="12" xfId="8" applyBorder="1" applyAlignment="1">
      <alignment horizontal="center" vertical="center"/>
    </xf>
    <xf numFmtId="0" fontId="27" fillId="34" borderId="13" xfId="0" applyNumberFormat="1" applyFont="1" applyFill="1" applyBorder="1" applyAlignment="1">
      <alignment horizontal="center" vertical="center"/>
    </xf>
    <xf numFmtId="14" fontId="27" fillId="34" borderId="13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left" vertical="center" wrapText="1"/>
    </xf>
    <xf numFmtId="44" fontId="27" fillId="34" borderId="13" xfId="0" applyNumberFormat="1" applyFont="1" applyFill="1" applyBorder="1" applyAlignment="1">
      <alignment horizontal="center" vertical="center"/>
    </xf>
    <xf numFmtId="44" fontId="27" fillId="34" borderId="13" xfId="0" applyNumberFormat="1" applyFont="1" applyFill="1" applyBorder="1" applyAlignment="1">
      <alignment horizontal="center" vertical="center" wrapText="1"/>
    </xf>
    <xf numFmtId="166" fontId="27" fillId="34" borderId="13" xfId="0" applyNumberFormat="1" applyFont="1" applyFill="1" applyBorder="1" applyAlignment="1">
      <alignment horizontal="center" vertical="center" wrapText="1"/>
    </xf>
    <xf numFmtId="49" fontId="28" fillId="34" borderId="13" xfId="0" applyNumberFormat="1" applyFont="1" applyFill="1" applyBorder="1" applyAlignment="1">
      <alignment horizontal="center" vertical="center" wrapText="1"/>
    </xf>
    <xf numFmtId="166" fontId="28" fillId="34" borderId="13" xfId="0" applyNumberFormat="1" applyFont="1" applyFill="1" applyBorder="1" applyAlignment="1">
      <alignment horizontal="center" vertical="center" wrapText="1"/>
    </xf>
    <xf numFmtId="49" fontId="27" fillId="34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27" fillId="34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9" fillId="0" borderId="14" xfId="2" applyFont="1" applyBorder="1" applyAlignment="1" applyProtection="1">
      <alignment horizontal="left" vertical="center"/>
    </xf>
    <xf numFmtId="0" fontId="30" fillId="0" borderId="11" xfId="2" applyFont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/>
    </xf>
    <xf numFmtId="0" fontId="5" fillId="3" borderId="3" xfId="6" applyAlignment="1" applyProtection="1">
      <alignment horizontal="center" vertical="center" wrapText="1"/>
    </xf>
    <xf numFmtId="0" fontId="26" fillId="2" borderId="9" xfId="7" applyFont="1" applyBorder="1" applyAlignment="1">
      <alignment horizontal="center" vertical="center" wrapText="1"/>
    </xf>
    <xf numFmtId="0" fontId="26" fillId="2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8466-CA21-4041-9BBB-4460E9CE0327}">
  <sheetPr>
    <tabColor theme="4" tint="-0.499984740745262"/>
  </sheetPr>
  <dimension ref="A1:H48"/>
  <sheetViews>
    <sheetView tabSelected="1" zoomScaleNormal="100" workbookViewId="0">
      <selection activeCell="A41" sqref="A41"/>
    </sheetView>
  </sheetViews>
  <sheetFormatPr defaultRowHeight="14.35" x14ac:dyDescent="0.5"/>
  <cols>
    <col min="2" max="2" width="14.1171875" customWidth="1"/>
    <col min="3" max="3" width="23" customWidth="1"/>
    <col min="4" max="4" width="18" customWidth="1"/>
    <col min="5" max="5" width="21.29296875" bestFit="1" customWidth="1"/>
    <col min="6" max="6" width="26.1171875" bestFit="1" customWidth="1"/>
    <col min="7" max="7" width="15.29296875" bestFit="1" customWidth="1"/>
    <col min="8" max="8" width="12.1171875" bestFit="1" customWidth="1"/>
    <col min="9" max="9" width="13.87890625" customWidth="1"/>
  </cols>
  <sheetData>
    <row r="1" spans="1:8" ht="33.450000000000003" customHeight="1" thickBot="1" x14ac:dyDescent="0.55000000000000004">
      <c r="A1" s="27" t="s">
        <v>12</v>
      </c>
      <c r="B1" s="27"/>
      <c r="C1" s="27"/>
      <c r="D1" s="27"/>
      <c r="E1" s="27"/>
      <c r="F1" s="27"/>
      <c r="G1" s="27"/>
      <c r="H1" s="27"/>
    </row>
    <row r="2" spans="1:8" ht="36.450000000000003" customHeight="1" thickTop="1" x14ac:dyDescent="0.5">
      <c r="A2" s="6" t="s">
        <v>13</v>
      </c>
      <c r="B2" s="6"/>
      <c r="C2" s="4"/>
      <c r="D2" s="28" t="s">
        <v>14</v>
      </c>
      <c r="E2" s="28"/>
      <c r="F2" s="28" t="s">
        <v>15</v>
      </c>
      <c r="G2" s="28"/>
      <c r="H2" s="2"/>
    </row>
    <row r="3" spans="1:8" ht="38.700000000000003" customHeight="1" x14ac:dyDescent="0.5">
      <c r="A3" s="7" t="s">
        <v>16</v>
      </c>
      <c r="B3" s="7"/>
      <c r="C3" s="5"/>
      <c r="D3" s="29" t="s">
        <v>17</v>
      </c>
      <c r="E3" s="29"/>
      <c r="F3" s="29" t="s">
        <v>18</v>
      </c>
      <c r="G3" s="29"/>
      <c r="H3" s="2"/>
    </row>
    <row r="4" spans="1:8" ht="38.1" customHeight="1" x14ac:dyDescent="0.5">
      <c r="A4" s="26" t="s">
        <v>87</v>
      </c>
      <c r="B4" s="26"/>
      <c r="C4" s="3"/>
      <c r="D4" s="3"/>
      <c r="E4" s="3"/>
      <c r="F4" s="3"/>
      <c r="G4" s="3"/>
      <c r="H4" s="1"/>
    </row>
    <row r="5" spans="1:8" ht="69.75" customHeight="1" x14ac:dyDescent="0.5">
      <c r="A5" s="26" t="s">
        <v>47</v>
      </c>
      <c r="B5" s="26"/>
      <c r="C5" s="26"/>
      <c r="D5" s="26"/>
      <c r="E5" s="26"/>
      <c r="F5" s="26"/>
      <c r="G5" s="26"/>
      <c r="H5" s="26"/>
    </row>
    <row r="6" spans="1:8" ht="47.25" customHeight="1" x14ac:dyDescent="0.5">
      <c r="A6" s="23" t="s">
        <v>71</v>
      </c>
      <c r="B6" s="23"/>
      <c r="C6" s="23"/>
      <c r="D6" s="23"/>
      <c r="E6" s="23"/>
      <c r="F6" s="23"/>
      <c r="G6" s="23"/>
      <c r="H6" s="23"/>
    </row>
    <row r="7" spans="1:8" x14ac:dyDescent="0.5">
      <c r="A7" s="24" t="s">
        <v>49</v>
      </c>
      <c r="B7" s="24"/>
      <c r="C7" s="24"/>
      <c r="D7" s="24"/>
      <c r="E7" s="24"/>
      <c r="F7" s="24"/>
      <c r="G7" s="24"/>
      <c r="H7" s="24"/>
    </row>
    <row r="8" spans="1:8" x14ac:dyDescent="0.5">
      <c r="A8" s="25"/>
      <c r="B8" s="25"/>
      <c r="C8" s="25"/>
      <c r="D8" s="25"/>
      <c r="E8" s="25"/>
      <c r="F8" s="25"/>
      <c r="G8" s="25"/>
      <c r="H8" s="25"/>
    </row>
    <row r="9" spans="1:8" ht="34.700000000000003" x14ac:dyDescent="0.5">
      <c r="A9" s="8" t="s">
        <v>19</v>
      </c>
      <c r="B9" s="9" t="s">
        <v>20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21</v>
      </c>
      <c r="H9" s="11" t="s">
        <v>0</v>
      </c>
    </row>
    <row r="10" spans="1:8" ht="43" x14ac:dyDescent="0.5">
      <c r="A10" s="12">
        <v>1</v>
      </c>
      <c r="B10" s="13">
        <v>46027</v>
      </c>
      <c r="C10" s="14" t="s">
        <v>84</v>
      </c>
      <c r="D10" s="22" t="s">
        <v>86</v>
      </c>
      <c r="E10" s="16" t="s">
        <v>85</v>
      </c>
      <c r="F10" s="16" t="s">
        <v>65</v>
      </c>
      <c r="G10" s="16" t="s">
        <v>66</v>
      </c>
      <c r="H10" s="17">
        <v>1080</v>
      </c>
    </row>
    <row r="11" spans="1:8" ht="71.7" x14ac:dyDescent="0.5">
      <c r="A11" s="12">
        <v>2</v>
      </c>
      <c r="B11" s="13">
        <v>46031</v>
      </c>
      <c r="C11" s="14" t="s">
        <v>2</v>
      </c>
      <c r="D11" s="20"/>
      <c r="E11" s="15"/>
      <c r="F11" s="16" t="s">
        <v>41</v>
      </c>
      <c r="G11" s="16" t="s">
        <v>42</v>
      </c>
      <c r="H11" s="17">
        <f>158261.09+248.87-63.62</f>
        <v>158446.34</v>
      </c>
    </row>
    <row r="12" spans="1:8" ht="71.7" x14ac:dyDescent="0.5">
      <c r="A12" s="12">
        <v>3</v>
      </c>
      <c r="B12" s="13">
        <v>46031</v>
      </c>
      <c r="C12" s="14" t="s">
        <v>2</v>
      </c>
      <c r="D12" s="20"/>
      <c r="E12" s="15"/>
      <c r="F12" s="16" t="s">
        <v>8</v>
      </c>
      <c r="G12" s="16" t="s">
        <v>42</v>
      </c>
      <c r="H12" s="17">
        <v>2766.73</v>
      </c>
    </row>
    <row r="13" spans="1:8" ht="71.7" x14ac:dyDescent="0.5">
      <c r="A13" s="12">
        <v>4</v>
      </c>
      <c r="B13" s="13">
        <v>46031</v>
      </c>
      <c r="C13" s="14" t="s">
        <v>2</v>
      </c>
      <c r="D13" s="20"/>
      <c r="E13" s="15"/>
      <c r="F13" s="16" t="s">
        <v>43</v>
      </c>
      <c r="G13" s="16" t="s">
        <v>42</v>
      </c>
      <c r="H13" s="17">
        <v>390.8</v>
      </c>
    </row>
    <row r="14" spans="1:8" ht="71.7" x14ac:dyDescent="0.5">
      <c r="A14" s="12">
        <v>5</v>
      </c>
      <c r="B14" s="13">
        <v>46031</v>
      </c>
      <c r="C14" s="14" t="s">
        <v>2</v>
      </c>
      <c r="D14" s="20"/>
      <c r="E14" s="15"/>
      <c r="F14" s="16" t="s">
        <v>44</v>
      </c>
      <c r="G14" s="16" t="s">
        <v>42</v>
      </c>
      <c r="H14" s="17">
        <v>3151.2</v>
      </c>
    </row>
    <row r="15" spans="1:8" ht="71.7" x14ac:dyDescent="0.5">
      <c r="A15" s="12">
        <v>6</v>
      </c>
      <c r="B15" s="13">
        <v>46031</v>
      </c>
      <c r="C15" s="14" t="s">
        <v>23</v>
      </c>
      <c r="D15" s="20"/>
      <c r="E15" s="15"/>
      <c r="F15" s="16" t="s">
        <v>45</v>
      </c>
      <c r="G15" s="16" t="s">
        <v>42</v>
      </c>
      <c r="H15" s="17">
        <f>26491.9+41.07</f>
        <v>26532.97</v>
      </c>
    </row>
    <row r="16" spans="1:8" ht="71.7" x14ac:dyDescent="0.5">
      <c r="A16" s="12">
        <v>7</v>
      </c>
      <c r="B16" s="13">
        <v>46031</v>
      </c>
      <c r="C16" s="14" t="s">
        <v>23</v>
      </c>
      <c r="D16" s="20"/>
      <c r="E16" s="15"/>
      <c r="F16" s="16" t="s">
        <v>46</v>
      </c>
      <c r="G16" s="16" t="s">
        <v>42</v>
      </c>
      <c r="H16" s="17">
        <v>582</v>
      </c>
    </row>
    <row r="17" spans="1:8" ht="43" x14ac:dyDescent="0.5">
      <c r="A17" s="12">
        <v>8</v>
      </c>
      <c r="B17" s="13">
        <v>46035</v>
      </c>
      <c r="C17" s="14" t="s">
        <v>70</v>
      </c>
      <c r="D17" s="20"/>
      <c r="E17" s="15"/>
      <c r="F17" s="16" t="s">
        <v>65</v>
      </c>
      <c r="G17" s="16" t="s">
        <v>66</v>
      </c>
      <c r="H17" s="17">
        <v>1736</v>
      </c>
    </row>
    <row r="18" spans="1:8" ht="43" x14ac:dyDescent="0.5">
      <c r="A18" s="12">
        <v>9</v>
      </c>
      <c r="B18" s="13">
        <v>46035</v>
      </c>
      <c r="C18" s="14" t="s">
        <v>69</v>
      </c>
      <c r="D18" s="20"/>
      <c r="E18" s="15"/>
      <c r="F18" s="16" t="s">
        <v>65</v>
      </c>
      <c r="G18" s="16" t="s">
        <v>66</v>
      </c>
      <c r="H18" s="17">
        <v>1736</v>
      </c>
    </row>
    <row r="19" spans="1:8" ht="43" x14ac:dyDescent="0.5">
      <c r="A19" s="12">
        <v>10</v>
      </c>
      <c r="B19" s="13">
        <v>46043</v>
      </c>
      <c r="C19" s="14" t="s">
        <v>2</v>
      </c>
      <c r="D19" s="20"/>
      <c r="E19" s="15"/>
      <c r="F19" s="16" t="s">
        <v>50</v>
      </c>
      <c r="G19" s="16" t="s">
        <v>28</v>
      </c>
      <c r="H19" s="17">
        <v>82.8</v>
      </c>
    </row>
    <row r="20" spans="1:8" ht="43" x14ac:dyDescent="0.5">
      <c r="A20" s="12">
        <v>11</v>
      </c>
      <c r="B20" s="13">
        <v>46043</v>
      </c>
      <c r="C20" s="14" t="s">
        <v>55</v>
      </c>
      <c r="D20" s="20" t="s">
        <v>56</v>
      </c>
      <c r="E20" s="15" t="s">
        <v>57</v>
      </c>
      <c r="F20" s="16" t="s">
        <v>58</v>
      </c>
      <c r="G20" s="16" t="s">
        <v>28</v>
      </c>
      <c r="H20" s="17">
        <v>59.98</v>
      </c>
    </row>
    <row r="21" spans="1:8" ht="43" x14ac:dyDescent="0.5">
      <c r="A21" s="12">
        <v>12</v>
      </c>
      <c r="B21" s="13">
        <v>46043</v>
      </c>
      <c r="C21" s="14" t="s">
        <v>59</v>
      </c>
      <c r="D21" s="20" t="s">
        <v>60</v>
      </c>
      <c r="E21" s="15" t="s">
        <v>61</v>
      </c>
      <c r="F21" s="16" t="s">
        <v>10</v>
      </c>
      <c r="G21" s="16" t="s">
        <v>54</v>
      </c>
      <c r="H21" s="17">
        <v>70.569999999999993</v>
      </c>
    </row>
    <row r="22" spans="1:8" ht="43" x14ac:dyDescent="0.5">
      <c r="A22" s="12">
        <v>13</v>
      </c>
      <c r="B22" s="13">
        <v>46043</v>
      </c>
      <c r="C22" s="14" t="s">
        <v>34</v>
      </c>
      <c r="D22" s="20" t="s">
        <v>35</v>
      </c>
      <c r="E22" s="15" t="s">
        <v>1</v>
      </c>
      <c r="F22" s="16" t="s">
        <v>10</v>
      </c>
      <c r="G22" s="16" t="s">
        <v>54</v>
      </c>
      <c r="H22" s="17">
        <v>78.650000000000006</v>
      </c>
    </row>
    <row r="23" spans="1:8" ht="43" x14ac:dyDescent="0.5">
      <c r="A23" s="12">
        <v>14</v>
      </c>
      <c r="B23" s="13">
        <v>46043</v>
      </c>
      <c r="C23" s="14" t="s">
        <v>62</v>
      </c>
      <c r="D23" s="20" t="s">
        <v>63</v>
      </c>
      <c r="E23" s="15" t="s">
        <v>26</v>
      </c>
      <c r="F23" s="16" t="s">
        <v>72</v>
      </c>
      <c r="G23" s="16" t="s">
        <v>30</v>
      </c>
      <c r="H23" s="17">
        <v>8</v>
      </c>
    </row>
    <row r="24" spans="1:8" ht="43" x14ac:dyDescent="0.5">
      <c r="A24" s="12">
        <v>15</v>
      </c>
      <c r="B24" s="13">
        <v>46043</v>
      </c>
      <c r="C24" s="14" t="s">
        <v>29</v>
      </c>
      <c r="D24" s="20" t="s">
        <v>36</v>
      </c>
      <c r="E24" s="15" t="s">
        <v>26</v>
      </c>
      <c r="F24" s="16" t="s">
        <v>10</v>
      </c>
      <c r="G24" s="16" t="s">
        <v>30</v>
      </c>
      <c r="H24" s="17">
        <v>10.57</v>
      </c>
    </row>
    <row r="25" spans="1:8" ht="43" x14ac:dyDescent="0.5">
      <c r="A25" s="12">
        <v>16</v>
      </c>
      <c r="B25" s="13">
        <v>46043</v>
      </c>
      <c r="C25" s="14" t="s">
        <v>31</v>
      </c>
      <c r="D25" s="20">
        <v>87311810356</v>
      </c>
      <c r="E25" s="15" t="s">
        <v>1</v>
      </c>
      <c r="F25" s="16" t="s">
        <v>3</v>
      </c>
      <c r="G25" s="16" t="s">
        <v>30</v>
      </c>
      <c r="H25" s="17">
        <f>1.44+0.72+2.25</f>
        <v>4.41</v>
      </c>
    </row>
    <row r="26" spans="1:8" ht="43" x14ac:dyDescent="0.5">
      <c r="A26" s="12">
        <v>17</v>
      </c>
      <c r="B26" s="13">
        <v>46043</v>
      </c>
      <c r="C26" s="14" t="s">
        <v>2</v>
      </c>
      <c r="D26" s="20"/>
      <c r="E26" s="15"/>
      <c r="F26" s="16" t="s">
        <v>33</v>
      </c>
      <c r="G26" s="16" t="s">
        <v>54</v>
      </c>
      <c r="H26" s="17">
        <f>9.46+104.5</f>
        <v>113.96000000000001</v>
      </c>
    </row>
    <row r="27" spans="1:8" ht="28.7" x14ac:dyDescent="0.5">
      <c r="A27" s="12">
        <v>18</v>
      </c>
      <c r="B27" s="13">
        <v>46043</v>
      </c>
      <c r="C27" s="14" t="s">
        <v>22</v>
      </c>
      <c r="D27" s="20">
        <v>62226620908</v>
      </c>
      <c r="E27" s="15" t="s">
        <v>1</v>
      </c>
      <c r="F27" s="16" t="s">
        <v>27</v>
      </c>
      <c r="G27" s="16" t="s">
        <v>32</v>
      </c>
      <c r="H27" s="17">
        <v>7.9</v>
      </c>
    </row>
    <row r="28" spans="1:8" ht="43" x14ac:dyDescent="0.5">
      <c r="A28" s="12">
        <v>19</v>
      </c>
      <c r="B28" s="13">
        <v>46043</v>
      </c>
      <c r="C28" s="14" t="s">
        <v>37</v>
      </c>
      <c r="D28" s="20" t="s">
        <v>38</v>
      </c>
      <c r="E28" s="15" t="s">
        <v>26</v>
      </c>
      <c r="F28" s="16" t="s">
        <v>11</v>
      </c>
      <c r="G28" s="16" t="s">
        <v>30</v>
      </c>
      <c r="H28" s="17">
        <v>6.65</v>
      </c>
    </row>
    <row r="29" spans="1:8" ht="43" x14ac:dyDescent="0.5">
      <c r="A29" s="12">
        <v>20</v>
      </c>
      <c r="B29" s="13">
        <v>46043</v>
      </c>
      <c r="C29" s="14" t="s">
        <v>25</v>
      </c>
      <c r="D29" s="20">
        <v>90449789256</v>
      </c>
      <c r="E29" s="15" t="s">
        <v>26</v>
      </c>
      <c r="F29" s="16" t="s">
        <v>11</v>
      </c>
      <c r="G29" s="16" t="s">
        <v>30</v>
      </c>
      <c r="H29" s="17">
        <v>9.7799999999999994</v>
      </c>
    </row>
    <row r="30" spans="1:8" ht="28.7" x14ac:dyDescent="0.5">
      <c r="A30" s="12">
        <v>21</v>
      </c>
      <c r="B30" s="13">
        <v>46043</v>
      </c>
      <c r="C30" s="14" t="s">
        <v>52</v>
      </c>
      <c r="D30" s="20" t="s">
        <v>53</v>
      </c>
      <c r="E30" s="15" t="s">
        <v>51</v>
      </c>
      <c r="F30" s="16" t="s">
        <v>27</v>
      </c>
      <c r="G30" s="16" t="s">
        <v>32</v>
      </c>
      <c r="H30" s="17">
        <v>10.43</v>
      </c>
    </row>
    <row r="31" spans="1:8" ht="57.35" x14ac:dyDescent="0.5">
      <c r="A31" s="12">
        <v>22</v>
      </c>
      <c r="B31" s="13">
        <v>46044</v>
      </c>
      <c r="C31" s="14" t="s">
        <v>81</v>
      </c>
      <c r="D31" s="20" t="s">
        <v>82</v>
      </c>
      <c r="E31" s="15" t="s">
        <v>1</v>
      </c>
      <c r="F31" s="16" t="s">
        <v>83</v>
      </c>
      <c r="G31" s="16" t="s">
        <v>64</v>
      </c>
      <c r="H31" s="17">
        <v>-158.4</v>
      </c>
    </row>
    <row r="32" spans="1:8" ht="71.7" x14ac:dyDescent="0.5">
      <c r="A32" s="12">
        <v>23</v>
      </c>
      <c r="B32" s="13">
        <v>46049</v>
      </c>
      <c r="C32" s="14" t="s">
        <v>2</v>
      </c>
      <c r="D32" s="20"/>
      <c r="E32" s="15"/>
      <c r="F32" s="16" t="s">
        <v>9</v>
      </c>
      <c r="G32" s="16" t="s">
        <v>42</v>
      </c>
      <c r="H32" s="17">
        <v>886.14</v>
      </c>
    </row>
    <row r="33" spans="1:8" ht="71.7" x14ac:dyDescent="0.5">
      <c r="A33" s="12">
        <v>24</v>
      </c>
      <c r="B33" s="13">
        <v>46049</v>
      </c>
      <c r="C33" s="14" t="s">
        <v>23</v>
      </c>
      <c r="D33" s="20"/>
      <c r="E33" s="15"/>
      <c r="F33" s="16" t="s">
        <v>45</v>
      </c>
      <c r="G33" s="16" t="s">
        <v>42</v>
      </c>
      <c r="H33" s="17">
        <v>27.41</v>
      </c>
    </row>
    <row r="34" spans="1:8" ht="28.7" x14ac:dyDescent="0.5">
      <c r="A34" s="12">
        <v>25</v>
      </c>
      <c r="B34" s="13">
        <v>46052</v>
      </c>
      <c r="C34" s="14" t="s">
        <v>73</v>
      </c>
      <c r="D34" s="20" t="s">
        <v>74</v>
      </c>
      <c r="E34" s="15" t="s">
        <v>75</v>
      </c>
      <c r="F34" s="16" t="s">
        <v>68</v>
      </c>
      <c r="G34" s="16" t="s">
        <v>76</v>
      </c>
      <c r="H34" s="17">
        <v>25.66</v>
      </c>
    </row>
    <row r="35" spans="1:8" ht="43" x14ac:dyDescent="0.5">
      <c r="A35" s="12">
        <v>26</v>
      </c>
      <c r="B35" s="13">
        <v>46052</v>
      </c>
      <c r="C35" s="14" t="s">
        <v>39</v>
      </c>
      <c r="D35" s="20" t="s">
        <v>40</v>
      </c>
      <c r="E35" s="15" t="s">
        <v>48</v>
      </c>
      <c r="F35" s="16" t="s">
        <v>10</v>
      </c>
      <c r="G35" s="16" t="s">
        <v>30</v>
      </c>
      <c r="H35" s="17">
        <v>10</v>
      </c>
    </row>
    <row r="36" spans="1:8" ht="43" x14ac:dyDescent="0.5">
      <c r="A36" s="12">
        <v>27</v>
      </c>
      <c r="B36" s="13">
        <v>46052</v>
      </c>
      <c r="C36" s="14" t="s">
        <v>31</v>
      </c>
      <c r="D36" s="20">
        <v>87311810356</v>
      </c>
      <c r="E36" s="15" t="s">
        <v>1</v>
      </c>
      <c r="F36" s="16" t="s">
        <v>3</v>
      </c>
      <c r="G36" s="16" t="s">
        <v>30</v>
      </c>
      <c r="H36" s="17">
        <f>1.04+1.44</f>
        <v>2.48</v>
      </c>
    </row>
    <row r="37" spans="1:8" ht="43" x14ac:dyDescent="0.5">
      <c r="A37" s="12">
        <v>28</v>
      </c>
      <c r="B37" s="13">
        <v>46052</v>
      </c>
      <c r="C37" s="14" t="s">
        <v>29</v>
      </c>
      <c r="D37" s="20" t="s">
        <v>36</v>
      </c>
      <c r="E37" s="15" t="s">
        <v>26</v>
      </c>
      <c r="F37" s="16" t="s">
        <v>10</v>
      </c>
      <c r="G37" s="16" t="s">
        <v>30</v>
      </c>
      <c r="H37" s="17">
        <v>6.15</v>
      </c>
    </row>
    <row r="38" spans="1:8" ht="43" x14ac:dyDescent="0.5">
      <c r="A38" s="12">
        <v>29</v>
      </c>
      <c r="B38" s="13">
        <v>46052</v>
      </c>
      <c r="C38" s="14" t="s">
        <v>24</v>
      </c>
      <c r="D38" s="20">
        <v>71642207963</v>
      </c>
      <c r="E38" s="15" t="s">
        <v>1</v>
      </c>
      <c r="F38" s="16" t="s">
        <v>10</v>
      </c>
      <c r="G38" s="16" t="s">
        <v>30</v>
      </c>
      <c r="H38" s="17">
        <v>7.9</v>
      </c>
    </row>
    <row r="39" spans="1:8" ht="43" x14ac:dyDescent="0.5">
      <c r="A39" s="12">
        <v>30</v>
      </c>
      <c r="B39" s="13">
        <v>46052</v>
      </c>
      <c r="C39" s="14" t="s">
        <v>77</v>
      </c>
      <c r="D39" s="20" t="s">
        <v>78</v>
      </c>
      <c r="E39" s="15" t="s">
        <v>67</v>
      </c>
      <c r="F39" s="16" t="s">
        <v>11</v>
      </c>
      <c r="G39" s="16" t="s">
        <v>30</v>
      </c>
      <c r="H39" s="17">
        <v>95.25</v>
      </c>
    </row>
    <row r="40" spans="1:8" ht="28.7" x14ac:dyDescent="0.5">
      <c r="A40" s="12">
        <v>31</v>
      </c>
      <c r="B40" s="13">
        <v>46052</v>
      </c>
      <c r="C40" s="14" t="s">
        <v>22</v>
      </c>
      <c r="D40" s="20">
        <v>62226620908</v>
      </c>
      <c r="E40" s="15" t="s">
        <v>1</v>
      </c>
      <c r="F40" s="16" t="s">
        <v>27</v>
      </c>
      <c r="G40" s="16" t="s">
        <v>32</v>
      </c>
      <c r="H40" s="17">
        <v>91.26</v>
      </c>
    </row>
    <row r="41" spans="1:8" ht="28.7" x14ac:dyDescent="0.5">
      <c r="A41" s="12">
        <v>32</v>
      </c>
      <c r="B41" s="13">
        <v>46052</v>
      </c>
      <c r="C41" s="14" t="s">
        <v>79</v>
      </c>
      <c r="D41" s="20" t="s">
        <v>80</v>
      </c>
      <c r="E41" s="15" t="s">
        <v>57</v>
      </c>
      <c r="F41" s="16" t="s">
        <v>27</v>
      </c>
      <c r="G41" s="16" t="s">
        <v>32</v>
      </c>
      <c r="H41" s="17">
        <v>29.22</v>
      </c>
    </row>
    <row r="42" spans="1:8" x14ac:dyDescent="0.5">
      <c r="A42" s="12"/>
      <c r="B42" s="13"/>
      <c r="C42" s="14"/>
      <c r="D42" s="20"/>
      <c r="E42" s="15"/>
      <c r="F42" s="16"/>
      <c r="G42" s="16"/>
      <c r="H42" s="17"/>
    </row>
    <row r="43" spans="1:8" x14ac:dyDescent="0.5">
      <c r="A43" s="12"/>
      <c r="B43" s="13"/>
      <c r="C43" s="14"/>
      <c r="D43" s="20"/>
      <c r="E43" s="15"/>
      <c r="F43" s="16"/>
      <c r="G43" s="16"/>
      <c r="H43" s="17"/>
    </row>
    <row r="44" spans="1:8" x14ac:dyDescent="0.5">
      <c r="A44" s="12"/>
      <c r="B44" s="13"/>
      <c r="C44" s="18" t="s">
        <v>88</v>
      </c>
      <c r="D44" s="20"/>
      <c r="E44" s="15"/>
      <c r="F44" s="16"/>
      <c r="G44" s="16"/>
      <c r="H44" s="19">
        <f>H46-H31</f>
        <v>198067.21000000002</v>
      </c>
    </row>
    <row r="45" spans="1:8" x14ac:dyDescent="0.5">
      <c r="A45" s="12"/>
      <c r="B45" s="13"/>
      <c r="C45" s="18" t="s">
        <v>89</v>
      </c>
      <c r="D45" s="20"/>
      <c r="E45" s="15"/>
      <c r="F45" s="16"/>
      <c r="G45" s="16"/>
      <c r="H45" s="19">
        <f>H31</f>
        <v>-158.4</v>
      </c>
    </row>
    <row r="46" spans="1:8" x14ac:dyDescent="0.5">
      <c r="A46" s="12"/>
      <c r="B46" s="13"/>
      <c r="C46" s="18" t="s">
        <v>90</v>
      </c>
      <c r="D46" s="20"/>
      <c r="E46" s="15"/>
      <c r="F46" s="16"/>
      <c r="G46" s="16"/>
      <c r="H46" s="19">
        <f>SUM(H10:H41)</f>
        <v>197908.81000000003</v>
      </c>
    </row>
    <row r="47" spans="1:8" x14ac:dyDescent="0.5">
      <c r="A47" s="12"/>
      <c r="B47" s="13"/>
      <c r="C47" s="18"/>
      <c r="D47" s="20"/>
      <c r="E47" s="15"/>
      <c r="F47" s="16"/>
      <c r="G47" s="16"/>
      <c r="H47" s="19"/>
    </row>
    <row r="48" spans="1:8" x14ac:dyDescent="0.5">
      <c r="B48" s="21"/>
      <c r="C48" s="21"/>
      <c r="D48" s="21"/>
      <c r="E48" s="21"/>
      <c r="F48" s="21"/>
      <c r="G48" s="21"/>
    </row>
  </sheetData>
  <autoFilter ref="A9:H9" xr:uid="{89CC8466-CA21-4041-9BBB-4460E9CE0327}"/>
  <mergeCells count="10">
    <mergeCell ref="A6:H6"/>
    <mergeCell ref="A7:H7"/>
    <mergeCell ref="A8:H8"/>
    <mergeCell ref="A5:H5"/>
    <mergeCell ref="A1:H1"/>
    <mergeCell ref="D2:E2"/>
    <mergeCell ref="F2:G2"/>
    <mergeCell ref="D3:E3"/>
    <mergeCell ref="F3:G3"/>
    <mergeCell ref="A4:B4"/>
  </mergeCells>
  <conditionalFormatting sqref="A10:H45">
    <cfRule type="expression" dxfId="1" priority="314">
      <formula>MOD(ROW(),2)=0</formula>
    </cfRule>
  </conditionalFormatting>
  <conditionalFormatting sqref="A46:H47">
    <cfRule type="expression" dxfId="0" priority="80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Mario Plantak</cp:lastModifiedBy>
  <cp:lastPrinted>2025-06-16T11:08:17Z</cp:lastPrinted>
  <dcterms:created xsi:type="dcterms:W3CDTF">2016-11-01T03:33:07Z</dcterms:created>
  <dcterms:modified xsi:type="dcterms:W3CDTF">2026-02-20T11:43:45Z</dcterms:modified>
</cp:coreProperties>
</file>